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Dropbox\MGL2025\Pályázatok\"/>
    </mc:Choice>
  </mc:AlternateContent>
  <xr:revisionPtr revIDLastSave="0" documentId="13_ncr:1_{0BF9A8AB-C57A-4D94-A16E-73E7C8F42751}" xr6:coauthVersionLast="47" xr6:coauthVersionMax="47" xr10:uidLastSave="{00000000-0000-0000-0000-000000000000}"/>
  <bookViews>
    <workbookView xWindow="19090" yWindow="-110" windowWidth="38620" windowHeight="21820" xr2:uid="{00000000-000D-0000-FFFF-FFFF00000000}"/>
  </bookViews>
  <sheets>
    <sheet name="Számoló" sheetId="1" r:id="rId1"/>
    <sheet name="Nyomtatható adatlap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3" l="1"/>
  <c r="E5" i="3"/>
  <c r="E6" i="3"/>
  <c r="E7" i="3"/>
  <c r="E8" i="3"/>
  <c r="E9" i="3"/>
  <c r="E10" i="3"/>
  <c r="E11" i="3"/>
  <c r="E12" i="3"/>
  <c r="E3" i="3"/>
  <c r="G7" i="1"/>
  <c r="G8" i="1"/>
  <c r="G9" i="1"/>
  <c r="G10" i="1"/>
  <c r="G11" i="1"/>
  <c r="G12" i="1"/>
  <c r="G13" i="1"/>
  <c r="G14" i="1"/>
  <c r="G15" i="1"/>
  <c r="F12" i="3" s="1"/>
  <c r="G16" i="1"/>
  <c r="G17" i="1"/>
  <c r="G18" i="1"/>
  <c r="G19" i="1"/>
  <c r="G20" i="1"/>
  <c r="G21" i="1"/>
  <c r="G22" i="1"/>
  <c r="G23" i="1"/>
  <c r="G24" i="1"/>
  <c r="G6" i="1"/>
  <c r="B4" i="3"/>
  <c r="C4" i="3"/>
  <c r="D4" i="3"/>
  <c r="B5" i="3"/>
  <c r="C5" i="3"/>
  <c r="D5" i="3"/>
  <c r="B6" i="3"/>
  <c r="C6" i="3"/>
  <c r="D6" i="3"/>
  <c r="B7" i="3"/>
  <c r="C7" i="3"/>
  <c r="D7" i="3"/>
  <c r="B8" i="3"/>
  <c r="C8" i="3"/>
  <c r="D8" i="3"/>
  <c r="B9" i="3"/>
  <c r="C9" i="3"/>
  <c r="D9" i="3"/>
  <c r="B10" i="3"/>
  <c r="C10" i="3"/>
  <c r="D10" i="3"/>
  <c r="B11" i="3"/>
  <c r="C11" i="3"/>
  <c r="D11" i="3"/>
  <c r="B12" i="3"/>
  <c r="C12" i="3"/>
  <c r="D12" i="3"/>
  <c r="C2" i="1" l="1"/>
  <c r="E2" i="3"/>
  <c r="F4" i="3"/>
  <c r="D3" i="3"/>
  <c r="C3" i="3"/>
  <c r="B3" i="3"/>
  <c r="F3" i="3"/>
  <c r="F5" i="3"/>
  <c r="F6" i="3"/>
  <c r="F7" i="3"/>
  <c r="F8" i="3"/>
  <c r="F9" i="3"/>
  <c r="F10" i="3"/>
  <c r="F11" i="3"/>
  <c r="C1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tc={779FB7A1-48D9-44CD-94D3-65286A6194A3}</author>
    <author>tc={CA81A81A-72A9-4193-A7A9-0A133DBFA418}</author>
  </authors>
  <commentList>
    <comment ref="B5" authorId="0" shapeId="0" xr:uid="{779FB7A1-48D9-44CD-94D3-65286A6194A3}">
      <text>
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Az első szuper cikkem, Az újság, (2023), 22, 1234; DOI</t>
      </text>
    </comment>
    <comment ref="D5" authorId="1" shapeId="0" xr:uid="{CA81A81A-72A9-4193-A7A9-0A133DBFA418}">
      <text>
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Az OGYDI szabályzata szerint (társszerzői nyilatkozat)</t>
      </text>
    </comment>
  </commentList>
</comments>
</file>

<file path=xl/sharedStrings.xml><?xml version="1.0" encoding="utf-8"?>
<sst xmlns="http://schemas.openxmlformats.org/spreadsheetml/2006/main" count="40" uniqueCount="21">
  <si>
    <t>-</t>
  </si>
  <si>
    <t>Kvartilis</t>
  </si>
  <si>
    <t>Cím</t>
  </si>
  <si>
    <t>Szerzők száma</t>
  </si>
  <si>
    <t>Pont</t>
  </si>
  <si>
    <t>Kategória</t>
  </si>
  <si>
    <t>Részesedés (%)</t>
  </si>
  <si>
    <t>Pontszám</t>
  </si>
  <si>
    <t>Doktorandusz1: 100
Doktorandusz2: 50
Doktorandusz3: 33
Doktorandusz4:25</t>
  </si>
  <si>
    <t>Kiemelt szerző?* Igen(1), Nem (0)</t>
  </si>
  <si>
    <t>Kategóriák:</t>
  </si>
  <si>
    <t>*kiemelt szerző az első (megosztott első), illetve a levelező szerző</t>
  </si>
  <si>
    <t>Sorszám</t>
  </si>
  <si>
    <t>Qvartilis besorolás (D1, Q1, Q2, Q3, Q4)</t>
  </si>
  <si>
    <t>…...................................</t>
  </si>
  <si>
    <t>Név</t>
  </si>
  <si>
    <t>Szerzők száma (min 1)</t>
  </si>
  <si>
    <r>
      <t xml:space="preserve">Szerzők 
</t>
    </r>
    <r>
      <rPr>
        <sz val="9"/>
        <color theme="1"/>
        <rFont val="Calibri"/>
        <family val="2"/>
        <charset val="238"/>
        <scheme val="minor"/>
      </rPr>
      <t>(pdf generáláshoz nem szüks)</t>
    </r>
  </si>
  <si>
    <t>A nem használt sorok törölhetők, illetve az egyenletek másolásával további sorok adhatók a táblázathoz</t>
  </si>
  <si>
    <t>Cím, Újság, Évszám, Kötetszám, oldalszám, DOI</t>
  </si>
  <si>
    <t>Doktorvárományos:20
Fokozatszerzés +1: 15
Fokozatszerzés+2: 11
Fokozatszerzés +3: 9 
Alapképzés (BSc, MSc):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</si>
</sst>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/>
    <xf numFmtId="0" fontId="2" fillId="3" borderId="0" xfId="0" applyFont="1" applyFill="1"/>
    <xf numFmtId="0" fontId="0" fillId="0" borderId="2" xfId="0" applyBorder="1"/>
    <xf numFmtId="0" fontId="0" fillId="0" borderId="2" xfId="0" applyBorder="1" applyAlignment="1">
      <alignment wrapText="1"/>
    </xf>
    <xf numFmtId="49" fontId="5" fillId="0" borderId="0" xfId="1" applyNumberFormat="1" applyFont="1" applyAlignment="1">
      <alignment horizontal="center" vertical="center" wrapText="1"/>
    </xf>
    <xf numFmtId="49" fontId="5" fillId="0" borderId="0" xfId="1" applyNumberFormat="1" applyFont="1" applyAlignment="1">
      <alignment vertical="center" wrapText="1"/>
    </xf>
    <xf numFmtId="0" fontId="4" fillId="0" borderId="0" xfId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4" fillId="0" borderId="5" xfId="1" applyBorder="1"/>
    <xf numFmtId="0" fontId="4" fillId="0" borderId="7" xfId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0" borderId="9" xfId="0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2">
    <cellStyle name="Normál" xfId="0" builtinId="0"/>
    <cellStyle name="Normal 2" xfId="1" xr:uid="{8950DDE1-DA92-4DCD-9B75-0D1B160DD12E}"/>
  </cellStyles>
  <dxfs count="0"/>
  <tableStyles count="1" defaultTableStyle="TableStyleMedium2" defaultPivotStyle="PivotStyleLight16">
    <tableStyle name="Invisible" pivot="0" table="0" count="0" xr9:uid="{081B81F3-8664-4C30-94C6-41DA3D7802A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r. Kállay-Menyhárd Alfréd" id="{D559478F-5E1C-45E0-B51F-B17D73823458}" userId="S::menyhard.alfred@vbk.bme.hu::bf2fcf91-8627-4e78-8cc8-9c2290973673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5" dT="2024-05-28T10:08:16.68" personId="{D559478F-5E1C-45E0-B51F-B17D73823458}" id="{779FB7A1-48D9-44CD-94D3-65286A6194A3}">
    <text>Az első szuper cikkem, Az újság, (2023), 22, 1234; DOI</text>
  </threadedComment>
  <threadedComment ref="D5" dT="2024-05-28T10:09:20.30" personId="{D559478F-5E1C-45E0-B51F-B17D73823458}" id="{CA81A81A-72A9-4193-A7A9-0A133DBFA418}">
    <text>Az OGYDI szabályzata szerint (társszerzői nyilatkozat)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workbookViewId="0">
      <selection activeCell="J8" sqref="J8"/>
    </sheetView>
  </sheetViews>
  <sheetFormatPr defaultRowHeight="14.4" x14ac:dyDescent="0.3"/>
  <cols>
    <col min="1" max="1" width="12.109375" customWidth="1"/>
    <col min="2" max="2" width="40.77734375" customWidth="1"/>
    <col min="4" max="4" width="11.44140625" customWidth="1"/>
    <col min="6" max="6" width="11.88671875" customWidth="1"/>
    <col min="7" max="7" width="14.44140625" customWidth="1"/>
    <col min="8" max="8" width="16.109375" customWidth="1"/>
    <col min="9" max="9" width="17.6640625" customWidth="1"/>
    <col min="10" max="10" width="16.33203125" customWidth="1"/>
    <col min="15" max="15" width="13.44140625" customWidth="1"/>
    <col min="16" max="16" width="38.44140625" customWidth="1"/>
  </cols>
  <sheetData>
    <row r="1" spans="1:9" ht="42.75" customHeight="1" x14ac:dyDescent="0.3">
      <c r="A1" s="24" t="s">
        <v>5</v>
      </c>
      <c r="B1" s="24"/>
      <c r="C1" s="19">
        <v>9</v>
      </c>
      <c r="D1" s="2" t="s">
        <v>10</v>
      </c>
      <c r="E1" s="25" t="s">
        <v>8</v>
      </c>
      <c r="F1" s="25"/>
      <c r="G1" s="26" t="s">
        <v>20</v>
      </c>
      <c r="H1" s="25"/>
      <c r="I1" s="23" t="s">
        <v>11</v>
      </c>
    </row>
    <row r="2" spans="1:9" x14ac:dyDescent="0.3">
      <c r="A2" s="24" t="s">
        <v>7</v>
      </c>
      <c r="B2" s="24"/>
      <c r="C2" s="3">
        <f>IF(C$1&gt;1,IF(SUM(G:G)&lt;=100,SUM(G:G),100),IF(SUM(G:G)&lt;=50,SUM(G:G),50))</f>
        <v>0</v>
      </c>
      <c r="E2" s="25"/>
      <c r="F2" s="25"/>
      <c r="G2" s="25"/>
      <c r="H2" s="25"/>
      <c r="I2" s="23"/>
    </row>
    <row r="3" spans="1:9" ht="34.5" customHeight="1" x14ac:dyDescent="0.3">
      <c r="A3" s="27"/>
      <c r="B3" s="27"/>
      <c r="E3" s="25"/>
      <c r="F3" s="25"/>
      <c r="G3" s="25"/>
      <c r="H3" s="25"/>
      <c r="I3" s="23"/>
    </row>
    <row r="4" spans="1:9" ht="34.5" customHeight="1" x14ac:dyDescent="0.3">
      <c r="A4" s="8"/>
      <c r="B4" s="8"/>
      <c r="C4" s="8"/>
      <c r="D4" s="8"/>
      <c r="E4" s="8"/>
      <c r="F4" s="8"/>
      <c r="G4" s="8"/>
      <c r="H4" s="8"/>
      <c r="I4" s="8"/>
    </row>
    <row r="5" spans="1:9" ht="57.6" x14ac:dyDescent="0.3">
      <c r="A5" s="17" t="s">
        <v>17</v>
      </c>
      <c r="B5" s="16" t="s">
        <v>19</v>
      </c>
      <c r="C5" s="18" t="s">
        <v>1</v>
      </c>
      <c r="D5" s="17" t="s">
        <v>6</v>
      </c>
      <c r="E5" s="17" t="s">
        <v>16</v>
      </c>
      <c r="F5" s="17" t="s">
        <v>9</v>
      </c>
      <c r="G5" s="16" t="s">
        <v>4</v>
      </c>
    </row>
    <row r="6" spans="1:9" x14ac:dyDescent="0.3">
      <c r="C6" s="1" t="s">
        <v>0</v>
      </c>
      <c r="D6">
        <v>0</v>
      </c>
      <c r="E6">
        <v>1</v>
      </c>
      <c r="F6">
        <v>0</v>
      </c>
      <c r="G6" s="2">
        <f>IF(C$1&gt;1,C$1*IF(C6="D1",1.25,IF(C6="Q1",1,IF(C6="Q2",0.75,IF(C6="Q3",0.3,IF(C6="Q4",0.15,0)))))*IF(C$1&gt;15,D6/100,IF(F6=0,0.5*(1/E6),0.5+0.5*(1/E6))),C$1*IF(C6="D1",1.25,IF(C6="Q1",1,IF(C6="Q2",0.75,IF(C6="Q3",0.3,IF(C6="Q4",0.15,0)))))*IF(C$1&gt;15,D6/100,IF(F6=0,0.5*(1/E6),0.5+0.5*(1/E6)))*100)</f>
        <v>0</v>
      </c>
    </row>
    <row r="7" spans="1:9" x14ac:dyDescent="0.3">
      <c r="C7" s="1" t="s">
        <v>0</v>
      </c>
      <c r="D7">
        <v>0</v>
      </c>
      <c r="E7">
        <v>1</v>
      </c>
      <c r="F7">
        <v>0</v>
      </c>
      <c r="G7" s="2">
        <f t="shared" ref="G7:G24" si="0">IF(C$1&gt;1,C$1*IF(C7="D1",1.25,IF(C7="Q1",1,IF(C7="Q2",0.75,IF(C7="Q3",0.3,IF(C7="Q4",0.15,0)))))*IF(C$1&gt;15,D7/100,IF(F7=0,0.5*(1/E7),0.5+0.5*(1/E7))),C$1*IF(C7="D1",1.25,IF(C7="Q1",1,IF(C7="Q2",0.75,IF(C7="Q3",0.3,IF(C7="Q4",0.15,0)))))*IF(C$1&gt;15,D7/100,IF(F7=0,0.5*(1/E7),0.5+0.5*(1/E7)))*100)</f>
        <v>0</v>
      </c>
    </row>
    <row r="8" spans="1:9" x14ac:dyDescent="0.3">
      <c r="C8" s="1" t="s">
        <v>0</v>
      </c>
      <c r="D8">
        <v>0</v>
      </c>
      <c r="E8">
        <v>1</v>
      </c>
      <c r="F8">
        <v>0</v>
      </c>
      <c r="G8" s="2">
        <f t="shared" si="0"/>
        <v>0</v>
      </c>
    </row>
    <row r="9" spans="1:9" x14ac:dyDescent="0.3">
      <c r="C9" s="1" t="s">
        <v>0</v>
      </c>
      <c r="D9">
        <v>0</v>
      </c>
      <c r="E9">
        <v>1</v>
      </c>
      <c r="F9">
        <v>0</v>
      </c>
      <c r="G9" s="2">
        <f t="shared" si="0"/>
        <v>0</v>
      </c>
    </row>
    <row r="10" spans="1:9" x14ac:dyDescent="0.3">
      <c r="C10" s="1" t="s">
        <v>0</v>
      </c>
      <c r="D10">
        <v>0</v>
      </c>
      <c r="E10">
        <v>1</v>
      </c>
      <c r="F10">
        <v>0</v>
      </c>
      <c r="G10" s="2">
        <f t="shared" si="0"/>
        <v>0</v>
      </c>
    </row>
    <row r="11" spans="1:9" x14ac:dyDescent="0.3">
      <c r="C11" s="1" t="s">
        <v>0</v>
      </c>
      <c r="D11">
        <v>0</v>
      </c>
      <c r="E11">
        <v>1</v>
      </c>
      <c r="F11">
        <v>0</v>
      </c>
      <c r="G11" s="2">
        <f t="shared" si="0"/>
        <v>0</v>
      </c>
    </row>
    <row r="12" spans="1:9" x14ac:dyDescent="0.3">
      <c r="C12" s="1" t="s">
        <v>0</v>
      </c>
      <c r="D12">
        <v>0</v>
      </c>
      <c r="E12">
        <v>1</v>
      </c>
      <c r="F12">
        <v>0</v>
      </c>
      <c r="G12" s="2">
        <f t="shared" si="0"/>
        <v>0</v>
      </c>
    </row>
    <row r="13" spans="1:9" x14ac:dyDescent="0.3">
      <c r="C13" s="1" t="s">
        <v>0</v>
      </c>
      <c r="D13">
        <v>0</v>
      </c>
      <c r="E13">
        <v>1</v>
      </c>
      <c r="F13">
        <v>0</v>
      </c>
      <c r="G13" s="2">
        <f t="shared" si="0"/>
        <v>0</v>
      </c>
    </row>
    <row r="14" spans="1:9" x14ac:dyDescent="0.3">
      <c r="C14" s="1" t="s">
        <v>0</v>
      </c>
      <c r="D14">
        <v>0</v>
      </c>
      <c r="E14">
        <v>1</v>
      </c>
      <c r="F14">
        <v>0</v>
      </c>
      <c r="G14" s="2">
        <f t="shared" si="0"/>
        <v>0</v>
      </c>
    </row>
    <row r="15" spans="1:9" x14ac:dyDescent="0.3">
      <c r="C15" s="1" t="s">
        <v>0</v>
      </c>
      <c r="D15">
        <v>0</v>
      </c>
      <c r="E15">
        <v>1</v>
      </c>
      <c r="F15">
        <v>0</v>
      </c>
      <c r="G15" s="2">
        <f t="shared" si="0"/>
        <v>0</v>
      </c>
    </row>
    <row r="16" spans="1:9" x14ac:dyDescent="0.3">
      <c r="C16" s="1" t="s">
        <v>0</v>
      </c>
      <c r="D16">
        <v>0</v>
      </c>
      <c r="E16">
        <v>1</v>
      </c>
      <c r="F16">
        <v>0</v>
      </c>
      <c r="G16" s="2">
        <f t="shared" si="0"/>
        <v>0</v>
      </c>
    </row>
    <row r="17" spans="3:7" x14ac:dyDescent="0.3">
      <c r="C17" s="1" t="s">
        <v>0</v>
      </c>
      <c r="D17">
        <v>0</v>
      </c>
      <c r="E17">
        <v>1</v>
      </c>
      <c r="F17">
        <v>0</v>
      </c>
      <c r="G17" s="2">
        <f t="shared" si="0"/>
        <v>0</v>
      </c>
    </row>
    <row r="18" spans="3:7" x14ac:dyDescent="0.3">
      <c r="C18" s="1" t="s">
        <v>0</v>
      </c>
      <c r="D18">
        <v>0</v>
      </c>
      <c r="E18">
        <v>1</v>
      </c>
      <c r="F18">
        <v>0</v>
      </c>
      <c r="G18" s="2">
        <f t="shared" si="0"/>
        <v>0</v>
      </c>
    </row>
    <row r="19" spans="3:7" x14ac:dyDescent="0.3">
      <c r="C19" s="1" t="s">
        <v>0</v>
      </c>
      <c r="D19">
        <v>0</v>
      </c>
      <c r="E19">
        <v>1</v>
      </c>
      <c r="F19">
        <v>0</v>
      </c>
      <c r="G19" s="2">
        <f t="shared" si="0"/>
        <v>0</v>
      </c>
    </row>
    <row r="20" spans="3:7" x14ac:dyDescent="0.3">
      <c r="C20" s="1" t="s">
        <v>0</v>
      </c>
      <c r="D20">
        <v>0</v>
      </c>
      <c r="E20">
        <v>1</v>
      </c>
      <c r="F20">
        <v>0</v>
      </c>
      <c r="G20" s="2">
        <f t="shared" si="0"/>
        <v>0</v>
      </c>
    </row>
    <row r="21" spans="3:7" x14ac:dyDescent="0.3">
      <c r="C21" s="1" t="s">
        <v>0</v>
      </c>
      <c r="D21">
        <v>0</v>
      </c>
      <c r="E21">
        <v>1</v>
      </c>
      <c r="F21">
        <v>0</v>
      </c>
      <c r="G21" s="2">
        <f t="shared" si="0"/>
        <v>0</v>
      </c>
    </row>
    <row r="22" spans="3:7" x14ac:dyDescent="0.3">
      <c r="C22" s="1" t="s">
        <v>0</v>
      </c>
      <c r="D22">
        <v>0</v>
      </c>
      <c r="E22">
        <v>1</v>
      </c>
      <c r="F22">
        <v>0</v>
      </c>
      <c r="G22" s="2">
        <f t="shared" si="0"/>
        <v>0</v>
      </c>
    </row>
    <row r="23" spans="3:7" x14ac:dyDescent="0.3">
      <c r="C23" s="1" t="s">
        <v>0</v>
      </c>
      <c r="D23">
        <v>0</v>
      </c>
      <c r="E23">
        <v>1</v>
      </c>
      <c r="F23">
        <v>0</v>
      </c>
      <c r="G23" s="2">
        <f t="shared" si="0"/>
        <v>0</v>
      </c>
    </row>
    <row r="24" spans="3:7" x14ac:dyDescent="0.3">
      <c r="C24" s="1" t="s">
        <v>0</v>
      </c>
      <c r="D24">
        <v>0</v>
      </c>
      <c r="E24">
        <v>1</v>
      </c>
      <c r="F24">
        <v>0</v>
      </c>
      <c r="G24" s="2">
        <f t="shared" si="0"/>
        <v>0</v>
      </c>
    </row>
    <row r="25" spans="3:7" ht="15" customHeight="1" x14ac:dyDescent="0.3"/>
  </sheetData>
  <mergeCells count="6">
    <mergeCell ref="I1:I3"/>
    <mergeCell ref="A1:B1"/>
    <mergeCell ref="A2:B2"/>
    <mergeCell ref="E1:F3"/>
    <mergeCell ref="G1:H3"/>
    <mergeCell ref="A3:B3"/>
  </mergeCells>
  <phoneticPr fontId="3" type="noConversion"/>
  <dataValidations count="4">
    <dataValidation type="list" allowBlank="1" showInputMessage="1" showErrorMessage="1" sqref="P15" xr:uid="{D7D161C9-CEC1-431C-8E25-F02D59E9E090}">
      <formula1>$P$5:$P$6</formula1>
    </dataValidation>
    <dataValidation type="list" allowBlank="1" showInputMessage="1" showErrorMessage="1" sqref="C1" xr:uid="{ABF27071-C79D-4251-AE78-309741E6DD6E}">
      <formula1>"100,50,33,25,20,15,11,9,1"</formula1>
    </dataValidation>
    <dataValidation type="list" allowBlank="1" showInputMessage="1" showErrorMessage="1" sqref="K36:K39 J27:J39 H26:H39 F26 F6:F24" xr:uid="{4D04C21D-E20A-48E7-9735-0FF73BFA3E06}">
      <formula1>"0,1"</formula1>
    </dataValidation>
    <dataValidation type="list" allowBlank="1" showInputMessage="1" showErrorMessage="1" sqref="F27:F39 D26 C6:C24" xr:uid="{644FE8C8-8D80-4568-9058-F45F3572115F}">
      <formula1>"-,Q4,Q3,Q2,Q1,D1"</formula1>
    </dataValidation>
  </dataValidations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65016-2D5B-42F4-B39B-8716995E6AEB}">
  <dimension ref="A1:H14"/>
  <sheetViews>
    <sheetView workbookViewId="0">
      <selection activeCell="E3" sqref="E3"/>
    </sheetView>
  </sheetViews>
  <sheetFormatPr defaultColWidth="9.109375" defaultRowHeight="14.4" x14ac:dyDescent="0.3"/>
  <cols>
    <col min="1" max="1" width="9.109375" style="6" customWidth="1"/>
    <col min="2" max="2" width="9.109375" style="7" customWidth="1"/>
    <col min="3" max="3" width="69.5546875" style="7" customWidth="1"/>
    <col min="4" max="4" width="11.44140625" style="7" customWidth="1"/>
    <col min="5" max="5" width="13.5546875" style="7" customWidth="1"/>
    <col min="6" max="16384" width="9.109375" style="8"/>
  </cols>
  <sheetData>
    <row r="1" spans="1:8" ht="15" thickBot="1" x14ac:dyDescent="0.35"/>
    <row r="2" spans="1:8" ht="28.8" x14ac:dyDescent="0.3">
      <c r="A2" s="9" t="s">
        <v>12</v>
      </c>
      <c r="B2" s="10" t="s">
        <v>3</v>
      </c>
      <c r="C2" s="21" t="s">
        <v>2</v>
      </c>
      <c r="D2" s="10" t="s">
        <v>13</v>
      </c>
      <c r="E2" s="21" t="str">
        <f>IF(Számoló!C$1&gt;15,"Részesedés%"," Kiemelt? Részarány %")</f>
        <v xml:space="preserve"> Kiemelt? Részarány %</v>
      </c>
      <c r="F2" s="14" t="s">
        <v>7</v>
      </c>
    </row>
    <row r="3" spans="1:8" x14ac:dyDescent="0.3">
      <c r="A3" s="20">
        <v>1</v>
      </c>
      <c r="B3" s="4">
        <f>Számoló!E6</f>
        <v>1</v>
      </c>
      <c r="C3" s="5">
        <f>Számoló!B6</f>
        <v>0</v>
      </c>
      <c r="D3" s="4" t="str">
        <f>Számoló!C6</f>
        <v>-</v>
      </c>
      <c r="E3" s="4" t="str">
        <f>IF(Számoló!C$1&gt;15,Számoló!D6&amp;"%",IF(Számoló!F6=0,"nem, "&amp;ROUND(0.5*(1/Számoló!E6)*100,2)&amp;"%","igen, "&amp;ROUND(0.5+0.5/Számoló!E6,4)*100&amp;"%"))</f>
        <v>nem, 50%</v>
      </c>
      <c r="F3" s="15">
        <f>ROUND(Számoló!G6,2)</f>
        <v>0</v>
      </c>
    </row>
    <row r="4" spans="1:8" x14ac:dyDescent="0.3">
      <c r="A4" s="20">
        <v>2</v>
      </c>
      <c r="B4" s="4">
        <f>Számoló!E7</f>
        <v>1</v>
      </c>
      <c r="C4" s="5">
        <f>Számoló!B7</f>
        <v>0</v>
      </c>
      <c r="D4" s="4" t="str">
        <f>Számoló!C7</f>
        <v>-</v>
      </c>
      <c r="E4" s="4" t="str">
        <f>IF(Számoló!C$1&gt;15,Számoló!D7&amp;"%",IF(Számoló!F7=0,"nem, "&amp;ROUND(0.5*(1/Számoló!E7)*100,2)&amp;"%","igen, "&amp;ROUND(0.5+0.5/Számoló!E7,4)*100&amp;"%"))</f>
        <v>nem, 50%</v>
      </c>
      <c r="F4" s="15">
        <f>ROUND(Számoló!G7,2)</f>
        <v>0</v>
      </c>
    </row>
    <row r="5" spans="1:8" x14ac:dyDescent="0.3">
      <c r="A5" s="20">
        <v>3</v>
      </c>
      <c r="B5" s="4">
        <f>Számoló!E8</f>
        <v>1</v>
      </c>
      <c r="C5" s="5">
        <f>Számoló!B8</f>
        <v>0</v>
      </c>
      <c r="D5" s="4" t="str">
        <f>Számoló!C8</f>
        <v>-</v>
      </c>
      <c r="E5" s="4" t="str">
        <f>IF(Számoló!C$1&gt;15,Számoló!D8&amp;"%",IF(Számoló!F8=0,"nem, "&amp;ROUND(0.5*(1/Számoló!E8)*100,2)&amp;"%","igen, "&amp;ROUND(0.5+0.5/Számoló!E8,4)*100&amp;"%"))</f>
        <v>nem, 50%</v>
      </c>
      <c r="F5" s="15">
        <f>ROUND(Számoló!G8,2)</f>
        <v>0</v>
      </c>
    </row>
    <row r="6" spans="1:8" x14ac:dyDescent="0.3">
      <c r="A6" s="20">
        <v>4</v>
      </c>
      <c r="B6" s="4">
        <f>Számoló!E9</f>
        <v>1</v>
      </c>
      <c r="C6" s="5">
        <f>Számoló!B9</f>
        <v>0</v>
      </c>
      <c r="D6" s="4" t="str">
        <f>Számoló!C9</f>
        <v>-</v>
      </c>
      <c r="E6" s="4" t="str">
        <f>IF(Számoló!C$1&gt;15,Számoló!D9&amp;"%",IF(Számoló!F9=0,"nem, "&amp;ROUND(0.5*(1/Számoló!E9)*100,2)&amp;"%","igen, "&amp;ROUND(0.5+0.5/Számoló!E9,4)*100&amp;"%"))</f>
        <v>nem, 50%</v>
      </c>
      <c r="F6" s="15">
        <f>ROUND(Számoló!G9,2)</f>
        <v>0</v>
      </c>
    </row>
    <row r="7" spans="1:8" x14ac:dyDescent="0.3">
      <c r="A7" s="20">
        <v>5</v>
      </c>
      <c r="B7" s="4">
        <f>Számoló!E10</f>
        <v>1</v>
      </c>
      <c r="C7" s="5">
        <f>Számoló!B10</f>
        <v>0</v>
      </c>
      <c r="D7" s="4" t="str">
        <f>Számoló!C10</f>
        <v>-</v>
      </c>
      <c r="E7" s="4" t="str">
        <f>IF(Számoló!C$1&gt;15,Számoló!D10&amp;"%",IF(Számoló!F10=0,"nem, "&amp;ROUND(0.5*(1/Számoló!E10)*100,2)&amp;"%","igen, "&amp;ROUND(0.5+0.5/Számoló!E10,4)*100&amp;"%"))</f>
        <v>nem, 50%</v>
      </c>
      <c r="F7" s="15">
        <f>ROUND(Számoló!G10,2)</f>
        <v>0</v>
      </c>
    </row>
    <row r="8" spans="1:8" x14ac:dyDescent="0.3">
      <c r="A8" s="20">
        <v>6</v>
      </c>
      <c r="B8" s="4">
        <f>Számoló!E11</f>
        <v>1</v>
      </c>
      <c r="C8" s="5">
        <f>Számoló!B11</f>
        <v>0</v>
      </c>
      <c r="D8" s="4" t="str">
        <f>Számoló!C11</f>
        <v>-</v>
      </c>
      <c r="E8" s="4" t="str">
        <f>IF(Számoló!C$1&gt;15,Számoló!D11&amp;"%",IF(Számoló!F11=0,"nem, "&amp;ROUND(0.5*(1/Számoló!E11)*100,2)&amp;"%","igen, "&amp;ROUND(0.5+0.5/Számoló!E11,4)*100&amp;"%"))</f>
        <v>nem, 50%</v>
      </c>
      <c r="F8" s="15">
        <f>ROUND(Számoló!G11,2)</f>
        <v>0</v>
      </c>
    </row>
    <row r="9" spans="1:8" x14ac:dyDescent="0.3">
      <c r="A9" s="20">
        <v>7</v>
      </c>
      <c r="B9" s="4">
        <f>Számoló!E12</f>
        <v>1</v>
      </c>
      <c r="C9" s="5">
        <f>Számoló!B12</f>
        <v>0</v>
      </c>
      <c r="D9" s="4" t="str">
        <f>Számoló!C12</f>
        <v>-</v>
      </c>
      <c r="E9" s="4" t="str">
        <f>IF(Számoló!C$1&gt;15,Számoló!D12&amp;"%",IF(Számoló!F12=0,"nem, "&amp;ROUND(0.5*(1/Számoló!E12)*100,2)&amp;"%","igen, "&amp;ROUND(0.5+0.5/Számoló!E12,4)*100&amp;"%"))</f>
        <v>nem, 50%</v>
      </c>
      <c r="F9" s="15">
        <f>ROUND(Számoló!G12,2)</f>
        <v>0</v>
      </c>
    </row>
    <row r="10" spans="1:8" x14ac:dyDescent="0.3">
      <c r="A10" s="20">
        <v>8</v>
      </c>
      <c r="B10" s="4">
        <f>Számoló!E13</f>
        <v>1</v>
      </c>
      <c r="C10" s="5">
        <f>Számoló!B13</f>
        <v>0</v>
      </c>
      <c r="D10" s="4" t="str">
        <f>Számoló!C13</f>
        <v>-</v>
      </c>
      <c r="E10" s="4" t="str">
        <f>IF(Számoló!C$1&gt;15,Számoló!D13&amp;"%",IF(Számoló!F13=0,"nem, "&amp;ROUND(0.5*(1/Számoló!E13)*100,2)&amp;"%","igen, "&amp;ROUND(0.5+0.5/Számoló!E13,4)*100&amp;"%"))</f>
        <v>nem, 50%</v>
      </c>
      <c r="F10" s="15">
        <f>ROUND(Számoló!G13,2)</f>
        <v>0</v>
      </c>
    </row>
    <row r="11" spans="1:8" x14ac:dyDescent="0.3">
      <c r="A11" s="20">
        <v>9</v>
      </c>
      <c r="B11" s="4">
        <f>Számoló!E14</f>
        <v>1</v>
      </c>
      <c r="C11" s="5">
        <f>Számoló!B14</f>
        <v>0</v>
      </c>
      <c r="D11" s="4" t="str">
        <f>Számoló!C14</f>
        <v>-</v>
      </c>
      <c r="E11" s="4" t="str">
        <f>IF(Számoló!C$1&gt;15,Számoló!D14&amp;"%",IF(Számoló!F14=0,"nem, "&amp;ROUND(0.5*(1/Számoló!E14)*100,2)&amp;"%","igen, "&amp;ROUND(0.5+0.5/Számoló!E14,4)*100&amp;"%"))</f>
        <v>nem, 50%</v>
      </c>
      <c r="F11" s="15">
        <f>ROUND(Számoló!G14,2)</f>
        <v>0</v>
      </c>
    </row>
    <row r="12" spans="1:8" x14ac:dyDescent="0.3">
      <c r="A12" s="20">
        <v>10</v>
      </c>
      <c r="B12" s="4">
        <f>Számoló!E15</f>
        <v>1</v>
      </c>
      <c r="C12" s="5">
        <f>Számoló!B15</f>
        <v>0</v>
      </c>
      <c r="D12" s="4" t="str">
        <f>Számoló!C15</f>
        <v>-</v>
      </c>
      <c r="E12" s="4" t="str">
        <f>IF(Számoló!C$1&gt;15,Számoló!D15&amp;"%",IF(Számoló!F15=0,"nem, "&amp;ROUND(0.5*(1/Számoló!E15)*100,2)&amp;"%","igen, "&amp;ROUND(0.5+0.5/Számoló!E15,4)*100&amp;"%"))</f>
        <v>nem, 50%</v>
      </c>
      <c r="F12" s="15">
        <f>ROUND(Számoló!G15,2)</f>
        <v>0</v>
      </c>
    </row>
    <row r="13" spans="1:8" ht="40.950000000000003" customHeight="1" x14ac:dyDescent="0.3">
      <c r="A13" s="11"/>
      <c r="B13" s="4"/>
      <c r="C13" s="5" t="str">
        <f>"Összpontszám:"&amp;ROUND(Számoló!C2,2)</f>
        <v>Összpontszám:0</v>
      </c>
      <c r="D13" s="28" t="s">
        <v>14</v>
      </c>
      <c r="E13" s="29"/>
      <c r="F13" s="30"/>
      <c r="H13" s="8" t="s">
        <v>18</v>
      </c>
    </row>
    <row r="14" spans="1:8" ht="15" thickBot="1" x14ac:dyDescent="0.35">
      <c r="A14" s="12"/>
      <c r="B14" s="13"/>
      <c r="C14" s="22"/>
      <c r="D14" s="31" t="s">
        <v>15</v>
      </c>
      <c r="E14" s="32"/>
      <c r="F14" s="33"/>
    </row>
  </sheetData>
  <mergeCells count="2">
    <mergeCell ref="D13:F13"/>
    <mergeCell ref="D14:F1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&amp;C&amp;"Times New Roman,Félkövér"&amp;14EKÖP-ÚNKP Fiatal kutató kategóriák
Publikációs lista adatok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Számoló</vt:lpstr>
      <vt:lpstr>Nyomtatható adatlap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</dc:creator>
  <cp:lastModifiedBy>Dr. Kállay-Menyhárd Alfréd</cp:lastModifiedBy>
  <cp:lastPrinted>2024-05-24T09:34:39Z</cp:lastPrinted>
  <dcterms:created xsi:type="dcterms:W3CDTF">2015-06-05T18:17:20Z</dcterms:created>
  <dcterms:modified xsi:type="dcterms:W3CDTF">2025-05-20T14:15:49Z</dcterms:modified>
</cp:coreProperties>
</file>